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705" windowWidth="14805" windowHeight="7410"/>
  </bookViews>
  <sheets>
    <sheet name="характеристика мкд" sheetId="2" r:id="rId1"/>
    <sheet name="виды работ" sheetId="1" r:id="rId2"/>
  </sheets>
  <definedNames>
    <definedName name="_xlnm._FilterDatabase" localSheetId="0" hidden="1">'характеристика мкд'!$A$15:$X$20</definedName>
    <definedName name="_xlnm.Print_Area" localSheetId="1">'виды работ'!$A$1:$W$15</definedName>
    <definedName name="_xlnm.Print_Area" localSheetId="0">'характеристика мкд'!$A$1:$T$20</definedName>
  </definedNames>
  <calcPr calcId="125725"/>
</workbook>
</file>

<file path=xl/calcChain.xml><?xml version="1.0" encoding="utf-8"?>
<calcChain xmlns="http://schemas.openxmlformats.org/spreadsheetml/2006/main">
  <c r="C14" i="1"/>
  <c r="C13"/>
  <c r="H20" i="2" l="1"/>
  <c r="K20"/>
  <c r="L18" l="1"/>
  <c r="L19"/>
  <c r="C15" i="1" l="1"/>
  <c r="K15" l="1"/>
  <c r="J15"/>
  <c r="O20" i="2" l="1"/>
  <c r="N20"/>
  <c r="M20"/>
  <c r="J20" l="1"/>
  <c r="I20"/>
  <c r="P18" l="1"/>
  <c r="Q19"/>
  <c r="Q18" l="1"/>
  <c r="L20"/>
  <c r="Q20" s="1"/>
  <c r="P19"/>
  <c r="P20" s="1"/>
  <c r="A14" i="1" l="1"/>
  <c r="A19" i="2" l="1"/>
</calcChain>
</file>

<file path=xl/sharedStrings.xml><?xml version="1.0" encoding="utf-8"?>
<sst xmlns="http://schemas.openxmlformats.org/spreadsheetml/2006/main" count="103" uniqueCount="68">
  <si>
    <t>№ п\п</t>
  </si>
  <si>
    <t>Адрес МКД</t>
  </si>
  <si>
    <t>виды работ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</si>
  <si>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</si>
  <si>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</si>
  <si>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</si>
  <si>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</si>
  <si>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</si>
  <si>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</si>
  <si>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</si>
  <si>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ПУ и УУ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</si>
  <si>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</si>
  <si>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</si>
  <si>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</si>
  <si>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</si>
  <si>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</si>
  <si>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</si>
  <si>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</si>
  <si>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руб.</t>
  </si>
  <si>
    <t>ед.</t>
  </si>
  <si>
    <t>кв.м.</t>
  </si>
  <si>
    <t>куб.м.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</si>
  <si>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</si>
  <si>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</si>
  <si>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</si>
  <si>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</si>
  <si>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</si>
  <si>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</si>
  <si>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</si>
  <si>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</si>
  <si>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</si>
  <si>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</si>
  <si>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</si>
  <si>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</si>
  <si>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</si>
  <si>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</si>
  <si>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</si>
  <si>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</si>
  <si>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</si>
  <si>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</si>
  <si>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Кирпич</t>
  </si>
  <si>
    <t>х</t>
  </si>
  <si>
    <t>Панель</t>
  </si>
  <si>
    <t>Итого по муниципальному образованию</t>
  </si>
  <si>
    <t>Проектные работы</t>
  </si>
  <si>
    <t>Кингисеппский муниципальный район</t>
  </si>
  <si>
    <t>Муниципальное образование Кингисеппское городское поселение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</si>
  <si>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</si>
  <si>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</si>
  <si>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руб./кв.м</t>
  </si>
  <si>
    <t>федеральный бюджет</t>
  </si>
  <si>
    <t>областной бюджет</t>
  </si>
  <si>
    <t>способ формирования фонда капитального ремонта</t>
  </si>
  <si>
    <t>30.12.2015</t>
  </si>
  <si>
    <t>РО</t>
  </si>
  <si>
    <t>I. Перечень многоквратирных домов, которые подлежат капитальному ремонту в 2015 году</t>
  </si>
  <si>
    <t>УТВЕРЖДЕН</t>
  </si>
  <si>
    <t>от _________ 2014 года № _____</t>
  </si>
  <si>
    <t>(приложение)</t>
  </si>
  <si>
    <t>II. Реестр многоквратирных домов, которые подлежат капитальному ремонту в 2015 году</t>
  </si>
  <si>
    <t>Стоимость капитального ремонта      ВСЕГО</t>
  </si>
  <si>
    <t>руб</t>
  </si>
  <si>
    <t>г. Кингисепп, просп. Карла Маркса, д. 61</t>
  </si>
  <si>
    <t>г. Кингисепп, просп. Карла Маркса, д. 63а</t>
  </si>
  <si>
    <t>Итого по муниципальному образованию:</t>
  </si>
  <si>
    <t>Краткосрочный муниципальный план реализации в 2015 году Региональной прогарммы капитального ремонта общего имущества в многоквратирных домах, расположенных на территории Ленинградской области</t>
  </si>
  <si>
    <t>муниципальный район"</t>
  </si>
  <si>
    <t>постановлением администрацииМО Кингисеппский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</si>
</sst>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7" fillId="0" borderId="0"/>
    <xf numFmtId="0" fontId="4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" fillId="0" borderId="0"/>
    <xf numFmtId="0" fontId="4" fillId="0" borderId="0"/>
  </cellStyleXfs>
  <cellXfs count="69">
    <xf numFmtId="0" fontId="0" fillId="0" borderId="0" xfId="0"/>
    <xf numFmtId="4" fontId="5" fillId="2" borderId="3" xfId="0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3" fontId="5" fillId="2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/>
    <xf numFmtId="0" fontId="5" fillId="2" borderId="3" xfId="0" applyFont="1" applyFill="1" applyBorder="1" applyAlignment="1">
      <alignment horizontal="center" vertical="center" wrapText="1"/>
    </xf>
    <xf numFmtId="0" fontId="0" fillId="0" borderId="0" xfId="0" applyBorder="1"/>
    <xf numFmtId="4" fontId="5" fillId="2" borderId="3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3" xfId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4" fontId="5" fillId="2" borderId="3" xfId="0" applyNumberFormat="1" applyFont="1" applyFill="1" applyBorder="1" applyAlignment="1">
      <alignment horizontal="center" vertical="center" textRotation="90" wrapText="1"/>
    </xf>
    <xf numFmtId="3" fontId="8" fillId="2" borderId="0" xfId="0" applyNumberFormat="1" applyFont="1" applyFill="1"/>
    <xf numFmtId="3" fontId="0" fillId="0" borderId="0" xfId="0" applyNumberFormat="1"/>
    <xf numFmtId="0" fontId="8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/>
    <xf numFmtId="0" fontId="6" fillId="2" borderId="4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2" fontId="5" fillId="2" borderId="4" xfId="0" applyNumberFormat="1" applyFont="1" applyFill="1" applyBorder="1" applyAlignment="1">
      <alignment horizontal="left" vertical="center" wrapText="1"/>
    </xf>
    <xf numFmtId="2" fontId="5" fillId="2" borderId="5" xfId="0" applyNumberFormat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/>
    </xf>
    <xf numFmtId="0" fontId="6" fillId="2" borderId="3" xfId="0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left" vertical="center" wrapText="1"/>
    </xf>
    <xf numFmtId="4" fontId="5" fillId="2" borderId="5" xfId="0" applyNumberFormat="1" applyFont="1" applyFill="1" applyBorder="1" applyAlignment="1">
      <alignment horizontal="left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left" vertical="center"/>
    </xf>
    <xf numFmtId="4" fontId="6" fillId="2" borderId="7" xfId="0" applyNumberFormat="1" applyFont="1" applyFill="1" applyBorder="1" applyAlignment="1">
      <alignment horizontal="left" vertical="center"/>
    </xf>
    <xf numFmtId="4" fontId="6" fillId="2" borderId="5" xfId="0" applyNumberFormat="1" applyFont="1" applyFill="1" applyBorder="1" applyAlignment="1">
      <alignment horizontal="left" vertical="center"/>
    </xf>
    <xf numFmtId="4" fontId="5" fillId="2" borderId="1" xfId="0" applyNumberFormat="1" applyFont="1" applyFill="1" applyBorder="1" applyAlignment="1">
      <alignment horizontal="center" vertical="center" textRotation="90" wrapText="1"/>
    </xf>
    <xf numFmtId="4" fontId="5" fillId="2" borderId="2" xfId="0" applyNumberFormat="1" applyFont="1" applyFill="1" applyBorder="1" applyAlignment="1">
      <alignment horizontal="center" vertical="center" textRotation="90" wrapText="1"/>
    </xf>
    <xf numFmtId="4" fontId="5" fillId="2" borderId="6" xfId="0" applyNumberFormat="1" applyFont="1" applyFill="1" applyBorder="1" applyAlignment="1">
      <alignment horizontal="center" vertical="center" textRotation="90" wrapText="1"/>
    </xf>
    <xf numFmtId="4" fontId="6" fillId="2" borderId="3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textRotation="90" wrapText="1"/>
    </xf>
  </cellXfs>
  <cellStyles count="13">
    <cellStyle name="Excel Built-in Normal" xfId="2"/>
    <cellStyle name="Обычный" xfId="0" builtinId="0"/>
    <cellStyle name="Обычный 2" xfId="1"/>
    <cellStyle name="Обычный 2 2" xfId="5"/>
    <cellStyle name="Обычный 2 3" xfId="12"/>
    <cellStyle name="Обычный 3" xfId="3"/>
    <cellStyle name="Обычный 3 2" xfId="6"/>
    <cellStyle name="Обычный 4" xfId="7"/>
    <cellStyle name="Обычный 5" xfId="8"/>
    <cellStyle name="Обычный 6" xfId="9"/>
    <cellStyle name="Обычный 7" xfId="10"/>
    <cellStyle name="Обычный 8" xfId="4"/>
    <cellStyle name="Обычный 9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view="pageBreakPreview" topLeftCell="H1" zoomScale="110" zoomScaleNormal="100" zoomScaleSheetLayoutView="110" workbookViewId="0">
      <selection activeCell="N5" sqref="N5"/>
    </sheetView>
  </sheetViews>
  <sheetFormatPr defaultRowHeight="15"/>
  <cols>
    <col min="1" max="1" width="5.42578125" style="23" customWidth="1"/>
    <col min="2" max="2" width="46.7109375" style="25" customWidth="1"/>
    <col min="3" max="3" width="10.5703125" style="23" customWidth="1"/>
    <col min="4" max="4" width="9.42578125" style="23" bestFit="1" customWidth="1"/>
    <col min="5" max="5" width="9.28515625" style="23" bestFit="1" customWidth="1"/>
    <col min="6" max="7" width="9.42578125" style="23" bestFit="1" customWidth="1"/>
    <col min="8" max="8" width="11.28515625" style="23" bestFit="1" customWidth="1"/>
    <col min="9" max="9" width="11" style="23" customWidth="1"/>
    <col min="10" max="11" width="11.42578125" style="23" customWidth="1"/>
    <col min="12" max="12" width="15.5703125" style="23" customWidth="1"/>
    <col min="13" max="15" width="9.42578125" style="23" bestFit="1" customWidth="1"/>
    <col min="16" max="16" width="15.28515625" style="23" customWidth="1"/>
    <col min="17" max="17" width="10.140625" style="23" customWidth="1"/>
    <col min="18" max="18" width="12.42578125" style="23" customWidth="1"/>
    <col min="19" max="19" width="11.42578125" style="23" customWidth="1"/>
    <col min="20" max="20" width="9.28515625" style="23" bestFit="1" customWidth="1"/>
  </cols>
  <sheetData>
    <row r="1" spans="1:20" s="5" customFormat="1">
      <c r="A1" s="22"/>
      <c r="B1" s="24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31" t="s">
        <v>56</v>
      </c>
      <c r="R1" s="22"/>
      <c r="S1" s="22"/>
      <c r="T1" s="22"/>
    </row>
    <row r="2" spans="1:20" s="5" customFormat="1">
      <c r="A2" s="22"/>
      <c r="B2" s="24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31" t="s">
        <v>67</v>
      </c>
      <c r="R2" s="22"/>
      <c r="S2" s="22"/>
      <c r="T2" s="22"/>
    </row>
    <row r="3" spans="1:20" s="5" customFormat="1">
      <c r="A3" s="22"/>
      <c r="B3" s="24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31" t="s">
        <v>66</v>
      </c>
      <c r="R3" s="22"/>
      <c r="S3" s="22"/>
      <c r="T3" s="22"/>
    </row>
    <row r="4" spans="1:20" s="5" customFormat="1">
      <c r="A4" s="22"/>
      <c r="B4" s="24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31" t="s">
        <v>57</v>
      </c>
      <c r="R4" s="22"/>
      <c r="S4" s="22"/>
      <c r="T4" s="22"/>
    </row>
    <row r="5" spans="1:20" s="5" customFormat="1">
      <c r="A5" s="22"/>
      <c r="B5" s="24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31" t="s">
        <v>58</v>
      </c>
      <c r="R5" s="22"/>
      <c r="S5" s="22"/>
      <c r="T5" s="22"/>
    </row>
    <row r="6" spans="1:20" s="5" customFormat="1">
      <c r="A6" s="22"/>
      <c r="B6" s="24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32"/>
      <c r="R6" s="22"/>
      <c r="S6" s="22"/>
      <c r="T6" s="22"/>
    </row>
    <row r="7" spans="1:20" s="5" customFormat="1">
      <c r="A7" s="22"/>
      <c r="B7" s="24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32"/>
      <c r="R7" s="22"/>
      <c r="S7" s="22"/>
      <c r="T7" s="22"/>
    </row>
    <row r="8" spans="1:20" s="5" customFormat="1" ht="15.75">
      <c r="A8" s="45" t="s">
        <v>65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22"/>
    </row>
    <row r="9" spans="1:20" s="5" customFormat="1">
      <c r="A9" s="31"/>
      <c r="B9" s="32"/>
      <c r="C9" s="31"/>
      <c r="D9" s="46" t="s">
        <v>55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31"/>
      <c r="S9" s="31"/>
      <c r="T9" s="22"/>
    </row>
    <row r="10" spans="1:20" s="5" customFormat="1">
      <c r="A10" s="31"/>
      <c r="B10" s="32"/>
      <c r="C10" s="31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1"/>
      <c r="S10" s="31"/>
      <c r="T10" s="22"/>
    </row>
    <row r="11" spans="1:20" s="5" customFormat="1" ht="30" customHeight="1">
      <c r="A11" s="48" t="s">
        <v>22</v>
      </c>
      <c r="B11" s="48" t="s">
        <v>1</v>
      </c>
      <c r="C11" s="49" t="s">
        <v>23</v>
      </c>
      <c r="D11" s="49"/>
      <c r="E11" s="42" t="s">
        <v>24</v>
      </c>
      <c r="F11" s="42" t="s">
        <v>25</v>
      </c>
      <c r="G11" s="42" t="s">
        <v>26</v>
      </c>
      <c r="H11" s="41" t="s">
        <v>27</v>
      </c>
      <c r="I11" s="48" t="s">
        <v>28</v>
      </c>
      <c r="J11" s="48"/>
      <c r="K11" s="41" t="s">
        <v>29</v>
      </c>
      <c r="L11" s="48" t="s">
        <v>30</v>
      </c>
      <c r="M11" s="48"/>
      <c r="N11" s="48"/>
      <c r="O11" s="48"/>
      <c r="P11" s="48"/>
      <c r="Q11" s="47" t="s">
        <v>47</v>
      </c>
      <c r="R11" s="47" t="s">
        <v>48</v>
      </c>
      <c r="S11" s="41" t="s">
        <v>31</v>
      </c>
      <c r="T11" s="40" t="s">
        <v>52</v>
      </c>
    </row>
    <row r="12" spans="1:20" s="5" customFormat="1" ht="15" customHeight="1">
      <c r="A12" s="48"/>
      <c r="B12" s="48"/>
      <c r="C12" s="41" t="s">
        <v>32</v>
      </c>
      <c r="D12" s="41" t="s">
        <v>33</v>
      </c>
      <c r="E12" s="42"/>
      <c r="F12" s="42"/>
      <c r="G12" s="42"/>
      <c r="H12" s="41"/>
      <c r="I12" s="41" t="s">
        <v>34</v>
      </c>
      <c r="J12" s="41" t="s">
        <v>35</v>
      </c>
      <c r="K12" s="41"/>
      <c r="L12" s="41" t="s">
        <v>34</v>
      </c>
      <c r="M12" s="17"/>
      <c r="N12" s="17"/>
      <c r="O12" s="8"/>
      <c r="P12" s="8"/>
      <c r="Q12" s="47"/>
      <c r="R12" s="47"/>
      <c r="S12" s="41"/>
      <c r="T12" s="40"/>
    </row>
    <row r="13" spans="1:20" s="5" customFormat="1" ht="173.45" customHeight="1">
      <c r="A13" s="48"/>
      <c r="B13" s="48"/>
      <c r="C13" s="41"/>
      <c r="D13" s="41"/>
      <c r="E13" s="42"/>
      <c r="F13" s="42"/>
      <c r="G13" s="42"/>
      <c r="H13" s="41"/>
      <c r="I13" s="41"/>
      <c r="J13" s="41"/>
      <c r="K13" s="41"/>
      <c r="L13" s="41"/>
      <c r="M13" s="16" t="s">
        <v>50</v>
      </c>
      <c r="N13" s="16" t="s">
        <v>51</v>
      </c>
      <c r="O13" s="17" t="s">
        <v>36</v>
      </c>
      <c r="P13" s="17" t="s">
        <v>37</v>
      </c>
      <c r="Q13" s="47"/>
      <c r="R13" s="47"/>
      <c r="S13" s="41"/>
      <c r="T13" s="40"/>
    </row>
    <row r="14" spans="1:20" s="5" customFormat="1" ht="19.149999999999999" customHeight="1">
      <c r="A14" s="48"/>
      <c r="B14" s="48"/>
      <c r="C14" s="41"/>
      <c r="D14" s="41"/>
      <c r="E14" s="42"/>
      <c r="F14" s="42"/>
      <c r="G14" s="42"/>
      <c r="H14" s="8" t="s">
        <v>38</v>
      </c>
      <c r="I14" s="8" t="s">
        <v>38</v>
      </c>
      <c r="J14" s="8" t="s">
        <v>38</v>
      </c>
      <c r="K14" s="8" t="s">
        <v>39</v>
      </c>
      <c r="L14" s="8" t="s">
        <v>18</v>
      </c>
      <c r="M14" s="8"/>
      <c r="N14" s="8"/>
      <c r="O14" s="8" t="s">
        <v>18</v>
      </c>
      <c r="P14" s="8" t="s">
        <v>18</v>
      </c>
      <c r="Q14" s="18" t="s">
        <v>49</v>
      </c>
      <c r="R14" s="18" t="s">
        <v>49</v>
      </c>
      <c r="S14" s="41"/>
      <c r="T14" s="40"/>
    </row>
    <row r="15" spans="1:20" s="5" customFormat="1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  <c r="Q15" s="3">
        <v>17</v>
      </c>
      <c r="R15" s="3">
        <v>18</v>
      </c>
      <c r="S15" s="3">
        <v>19</v>
      </c>
      <c r="T15" s="12">
        <v>20</v>
      </c>
    </row>
    <row r="16" spans="1:20" s="5" customFormat="1" ht="15" customHeight="1">
      <c r="A16" s="43" t="s">
        <v>45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 s="5" customFormat="1">
      <c r="A17" s="35" t="s">
        <v>46</v>
      </c>
      <c r="B17" s="36"/>
      <c r="C17" s="36"/>
      <c r="D17" s="36"/>
      <c r="E17" s="37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0" s="5" customFormat="1">
      <c r="A18" s="4">
        <v>1</v>
      </c>
      <c r="B18" s="21" t="s">
        <v>62</v>
      </c>
      <c r="C18" s="3">
        <v>1978</v>
      </c>
      <c r="D18" s="3"/>
      <c r="E18" s="15" t="s">
        <v>42</v>
      </c>
      <c r="F18" s="3">
        <v>12</v>
      </c>
      <c r="G18" s="3">
        <v>1</v>
      </c>
      <c r="H18" s="10">
        <v>2764.8</v>
      </c>
      <c r="I18" s="10">
        <v>2517.9</v>
      </c>
      <c r="J18" s="10">
        <v>2517.9</v>
      </c>
      <c r="K18" s="4">
        <v>93</v>
      </c>
      <c r="L18" s="10">
        <f>'виды работ'!C13</f>
        <v>4995367</v>
      </c>
      <c r="M18" s="10">
        <v>0</v>
      </c>
      <c r="N18" s="10">
        <v>0</v>
      </c>
      <c r="O18" s="10">
        <v>0</v>
      </c>
      <c r="P18" s="10">
        <f t="shared" ref="P18:P19" si="0">L18</f>
        <v>4995367</v>
      </c>
      <c r="Q18" s="10">
        <f t="shared" ref="Q18" si="1">L18/H18</f>
        <v>1806.773365162037</v>
      </c>
      <c r="R18" s="1">
        <v>13912</v>
      </c>
      <c r="S18" s="19" t="s">
        <v>53</v>
      </c>
      <c r="T18" s="12" t="s">
        <v>54</v>
      </c>
    </row>
    <row r="19" spans="1:20" s="5" customFormat="1">
      <c r="A19" s="2">
        <f>A18+1</f>
        <v>2</v>
      </c>
      <c r="B19" s="21" t="s">
        <v>63</v>
      </c>
      <c r="C19" s="8">
        <v>1974</v>
      </c>
      <c r="D19" s="3"/>
      <c r="E19" s="15" t="s">
        <v>40</v>
      </c>
      <c r="F19" s="3">
        <v>9</v>
      </c>
      <c r="G19" s="3">
        <v>2</v>
      </c>
      <c r="H19" s="10">
        <v>6179</v>
      </c>
      <c r="I19" s="10">
        <v>5558.2</v>
      </c>
      <c r="J19" s="10">
        <v>5558.2</v>
      </c>
      <c r="K19" s="6">
        <v>293</v>
      </c>
      <c r="L19" s="1">
        <f>'виды работ'!C14</f>
        <v>4588743</v>
      </c>
      <c r="M19" s="10">
        <v>0</v>
      </c>
      <c r="N19" s="10">
        <v>0</v>
      </c>
      <c r="O19" s="10">
        <v>0</v>
      </c>
      <c r="P19" s="10">
        <f t="shared" si="0"/>
        <v>4588743</v>
      </c>
      <c r="Q19" s="10">
        <f>L19/H19</f>
        <v>742.63521605437768</v>
      </c>
      <c r="R19" s="1">
        <v>13912</v>
      </c>
      <c r="S19" s="19" t="s">
        <v>53</v>
      </c>
      <c r="T19" s="12" t="s">
        <v>54</v>
      </c>
    </row>
    <row r="20" spans="1:20" s="5" customFormat="1" ht="15" customHeight="1">
      <c r="A20" s="38" t="s">
        <v>43</v>
      </c>
      <c r="B20" s="39"/>
      <c r="C20" s="11" t="s">
        <v>41</v>
      </c>
      <c r="D20" s="11" t="s">
        <v>41</v>
      </c>
      <c r="E20" s="11" t="s">
        <v>41</v>
      </c>
      <c r="F20" s="11"/>
      <c r="G20" s="11"/>
      <c r="H20" s="1">
        <f>SUM(H18:H19)</f>
        <v>8943.7999999999993</v>
      </c>
      <c r="I20" s="1">
        <f>SUM(I18:I19)</f>
        <v>8076.1</v>
      </c>
      <c r="J20" s="1">
        <f>SUM(J18:J19)</f>
        <v>8076.1</v>
      </c>
      <c r="K20" s="6">
        <f>SUM(K18:K19)</f>
        <v>386</v>
      </c>
      <c r="L20" s="1">
        <f>SUM(L18:L19)</f>
        <v>9584110</v>
      </c>
      <c r="M20" s="1">
        <f t="shared" ref="M20:P20" si="2">SUM(M18:M19)</f>
        <v>0</v>
      </c>
      <c r="N20" s="1">
        <f t="shared" si="2"/>
        <v>0</v>
      </c>
      <c r="O20" s="1">
        <f t="shared" si="2"/>
        <v>0</v>
      </c>
      <c r="P20" s="1">
        <f t="shared" si="2"/>
        <v>9584110</v>
      </c>
      <c r="Q20" s="10">
        <f>L20/H20</f>
        <v>1071.5926116415842</v>
      </c>
      <c r="R20" s="20" t="s">
        <v>41</v>
      </c>
      <c r="S20" s="19" t="s">
        <v>41</v>
      </c>
      <c r="T20" s="19" t="s">
        <v>41</v>
      </c>
    </row>
  </sheetData>
  <mergeCells count="25">
    <mergeCell ref="A8:S8"/>
    <mergeCell ref="D9:Q9"/>
    <mergeCell ref="Q11:Q13"/>
    <mergeCell ref="R11:R13"/>
    <mergeCell ref="L11:P11"/>
    <mergeCell ref="L12:L13"/>
    <mergeCell ref="A11:A14"/>
    <mergeCell ref="B11:B14"/>
    <mergeCell ref="C11:D11"/>
    <mergeCell ref="E11:E14"/>
    <mergeCell ref="F11:F14"/>
    <mergeCell ref="H11:H13"/>
    <mergeCell ref="I11:J11"/>
    <mergeCell ref="K11:K13"/>
    <mergeCell ref="S11:S14"/>
    <mergeCell ref="C12:C14"/>
    <mergeCell ref="A17:E17"/>
    <mergeCell ref="A20:B20"/>
    <mergeCell ref="T11:T14"/>
    <mergeCell ref="I12:I13"/>
    <mergeCell ref="J12:J13"/>
    <mergeCell ref="G11:G14"/>
    <mergeCell ref="D12:D14"/>
    <mergeCell ref="A16:T16"/>
    <mergeCell ref="F17:T17"/>
  </mergeCells>
  <pageMargins left="0.24" right="0.17" top="0.45" bottom="0.25" header="0.3" footer="0.17"/>
  <pageSetup paperSize="9" scale="58" fitToHeight="0" orientation="landscape" r:id="rId1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"/>
  <sheetViews>
    <sheetView view="pageBreakPreview" topLeftCell="A2" zoomScaleNormal="100" zoomScaleSheetLayoutView="100" workbookViewId="0">
      <selection activeCell="B5" sqref="B5:B9"/>
    </sheetView>
  </sheetViews>
  <sheetFormatPr defaultRowHeight="15"/>
  <cols>
    <col min="1" max="1" width="5.140625" style="28" customWidth="1"/>
    <col min="2" max="2" width="49.42578125" style="30" customWidth="1"/>
    <col min="3" max="3" width="15.85546875" customWidth="1"/>
    <col min="4" max="4" width="6.28515625" customWidth="1"/>
    <col min="5" max="5" width="7.28515625" customWidth="1"/>
    <col min="6" max="9" width="4.7109375" bestFit="1" customWidth="1"/>
    <col min="10" max="10" width="4.85546875" customWidth="1"/>
    <col min="11" max="11" width="14.140625" customWidth="1"/>
    <col min="12" max="12" width="5.5703125" bestFit="1" customWidth="1"/>
    <col min="13" max="13" width="4.7109375" bestFit="1" customWidth="1"/>
    <col min="14" max="14" width="5.5703125" bestFit="1" customWidth="1"/>
    <col min="15" max="15" width="4.7109375" bestFit="1" customWidth="1"/>
    <col min="16" max="16" width="5.5703125" bestFit="1" customWidth="1"/>
    <col min="17" max="17" width="4.7109375" bestFit="1" customWidth="1"/>
    <col min="18" max="18" width="6.7109375" bestFit="1" customWidth="1"/>
    <col min="19" max="19" width="4.7109375" bestFit="1" customWidth="1"/>
    <col min="20" max="20" width="5.5703125" bestFit="1" customWidth="1"/>
    <col min="21" max="21" width="4.7109375" bestFit="1" customWidth="1"/>
    <col min="22" max="22" width="7.140625" customWidth="1"/>
    <col min="23" max="23" width="8.28515625" customWidth="1"/>
    <col min="24" max="24" width="12.42578125" style="9" bestFit="1" customWidth="1"/>
    <col min="25" max="28" width="9.140625" style="9"/>
  </cols>
  <sheetData>
    <row r="1" spans="1:28" s="5" customFormat="1" hidden="1">
      <c r="A1" s="27"/>
      <c r="B1" s="29"/>
      <c r="X1" s="7"/>
      <c r="Y1" s="7"/>
      <c r="Z1" s="7"/>
      <c r="AA1" s="7"/>
      <c r="AB1" s="7"/>
    </row>
    <row r="2" spans="1:28" s="5" customFormat="1" ht="19.5" customHeight="1">
      <c r="A2" s="27"/>
      <c r="B2" s="29"/>
      <c r="X2" s="7"/>
      <c r="Y2" s="7"/>
      <c r="Z2" s="7"/>
      <c r="AA2" s="7"/>
      <c r="AB2" s="7"/>
    </row>
    <row r="3" spans="1:28" s="5" customFormat="1" ht="19.5" customHeight="1">
      <c r="A3" s="27"/>
      <c r="B3" s="29"/>
      <c r="E3" s="34" t="s">
        <v>59</v>
      </c>
      <c r="X3" s="7"/>
      <c r="Y3" s="7"/>
      <c r="Z3" s="7"/>
      <c r="AA3" s="7"/>
      <c r="AB3" s="7"/>
    </row>
    <row r="4" spans="1:28" s="5" customFormat="1" ht="18" customHeight="1">
      <c r="A4" s="27"/>
      <c r="B4" s="29"/>
      <c r="X4" s="7"/>
      <c r="Y4" s="7"/>
      <c r="Z4" s="7"/>
      <c r="AA4" s="7"/>
      <c r="AB4" s="7"/>
    </row>
    <row r="5" spans="1:28" s="5" customFormat="1" ht="15" customHeight="1">
      <c r="A5" s="62" t="s">
        <v>0</v>
      </c>
      <c r="B5" s="63" t="s">
        <v>1</v>
      </c>
      <c r="C5" s="67" t="s">
        <v>60</v>
      </c>
      <c r="D5" s="66" t="s">
        <v>2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10"/>
      <c r="X5" s="7"/>
      <c r="Y5" s="7"/>
      <c r="Z5" s="7"/>
      <c r="AA5" s="7"/>
      <c r="AB5" s="7"/>
    </row>
    <row r="6" spans="1:28" s="5" customFormat="1" ht="37.5" customHeight="1">
      <c r="A6" s="62"/>
      <c r="B6" s="64"/>
      <c r="C6" s="67"/>
      <c r="D6" s="67" t="s">
        <v>3</v>
      </c>
      <c r="E6" s="67"/>
      <c r="F6" s="67"/>
      <c r="G6" s="67"/>
      <c r="H6" s="67"/>
      <c r="I6" s="67"/>
      <c r="J6" s="68" t="s">
        <v>4</v>
      </c>
      <c r="K6" s="68"/>
      <c r="L6" s="68" t="s">
        <v>5</v>
      </c>
      <c r="M6" s="68"/>
      <c r="N6" s="68" t="s">
        <v>6</v>
      </c>
      <c r="O6" s="68"/>
      <c r="P6" s="68" t="s">
        <v>7</v>
      </c>
      <c r="Q6" s="68"/>
      <c r="R6" s="68" t="s">
        <v>8</v>
      </c>
      <c r="S6" s="68"/>
      <c r="T6" s="68" t="s">
        <v>9</v>
      </c>
      <c r="U6" s="68"/>
      <c r="V6" s="68" t="s">
        <v>10</v>
      </c>
      <c r="W6" s="58" t="s">
        <v>44</v>
      </c>
      <c r="X6" s="7"/>
      <c r="Y6" s="7"/>
      <c r="Z6" s="7"/>
      <c r="AA6" s="7"/>
      <c r="AB6" s="7"/>
    </row>
    <row r="7" spans="1:28" s="5" customFormat="1" ht="21" customHeight="1">
      <c r="A7" s="62"/>
      <c r="B7" s="64"/>
      <c r="C7" s="67"/>
      <c r="D7" s="68" t="s">
        <v>11</v>
      </c>
      <c r="E7" s="67" t="s">
        <v>12</v>
      </c>
      <c r="F7" s="67"/>
      <c r="G7" s="67"/>
      <c r="H7" s="67"/>
      <c r="I7" s="67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59"/>
      <c r="X7" s="7"/>
      <c r="Y7" s="7"/>
      <c r="Z7" s="7"/>
      <c r="AA7" s="7"/>
      <c r="AB7" s="7"/>
    </row>
    <row r="8" spans="1:28" s="5" customFormat="1" ht="236.25" customHeight="1">
      <c r="A8" s="62"/>
      <c r="B8" s="64"/>
      <c r="C8" s="67"/>
      <c r="D8" s="68"/>
      <c r="E8" s="26" t="s">
        <v>13</v>
      </c>
      <c r="F8" s="26" t="s">
        <v>14</v>
      </c>
      <c r="G8" s="26" t="s">
        <v>15</v>
      </c>
      <c r="H8" s="26" t="s">
        <v>16</v>
      </c>
      <c r="I8" s="26" t="s">
        <v>17</v>
      </c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0"/>
      <c r="X8" s="7"/>
      <c r="Y8" s="7"/>
      <c r="Z8" s="7"/>
      <c r="AA8" s="7"/>
      <c r="AB8" s="7"/>
    </row>
    <row r="9" spans="1:28" s="5" customFormat="1">
      <c r="A9" s="62"/>
      <c r="B9" s="65"/>
      <c r="C9" s="10" t="s">
        <v>18</v>
      </c>
      <c r="D9" s="10" t="s">
        <v>18</v>
      </c>
      <c r="E9" s="10" t="s">
        <v>18</v>
      </c>
      <c r="F9" s="10" t="s">
        <v>18</v>
      </c>
      <c r="G9" s="10" t="s">
        <v>18</v>
      </c>
      <c r="H9" s="10" t="s">
        <v>18</v>
      </c>
      <c r="I9" s="10" t="s">
        <v>18</v>
      </c>
      <c r="J9" s="10" t="s">
        <v>19</v>
      </c>
      <c r="K9" s="10" t="s">
        <v>18</v>
      </c>
      <c r="L9" s="10" t="s">
        <v>20</v>
      </c>
      <c r="M9" s="10" t="s">
        <v>18</v>
      </c>
      <c r="N9" s="10" t="s">
        <v>20</v>
      </c>
      <c r="O9" s="10" t="s">
        <v>18</v>
      </c>
      <c r="P9" s="10" t="s">
        <v>20</v>
      </c>
      <c r="Q9" s="10" t="s">
        <v>18</v>
      </c>
      <c r="R9" s="10" t="s">
        <v>21</v>
      </c>
      <c r="S9" s="10" t="s">
        <v>18</v>
      </c>
      <c r="T9" s="10" t="s">
        <v>20</v>
      </c>
      <c r="U9" s="10" t="s">
        <v>18</v>
      </c>
      <c r="V9" s="10" t="s">
        <v>18</v>
      </c>
      <c r="W9" s="10" t="s">
        <v>61</v>
      </c>
      <c r="X9" s="7"/>
      <c r="Y9" s="7"/>
      <c r="Z9" s="7"/>
      <c r="AA9" s="7"/>
      <c r="AB9" s="7"/>
    </row>
    <row r="10" spans="1:28" s="5" customForma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  <c r="O10" s="6">
        <v>15</v>
      </c>
      <c r="P10" s="6">
        <v>16</v>
      </c>
      <c r="Q10" s="6">
        <v>17</v>
      </c>
      <c r="R10" s="6">
        <v>18</v>
      </c>
      <c r="S10" s="6">
        <v>19</v>
      </c>
      <c r="T10" s="6">
        <v>20</v>
      </c>
      <c r="U10" s="6">
        <v>21</v>
      </c>
      <c r="V10" s="6">
        <v>22</v>
      </c>
      <c r="W10" s="4">
        <v>23</v>
      </c>
      <c r="X10" s="7"/>
      <c r="Y10" s="7"/>
      <c r="Z10" s="7"/>
      <c r="AA10" s="7"/>
      <c r="AB10" s="7"/>
    </row>
    <row r="11" spans="1:28">
      <c r="A11" s="61" t="s">
        <v>45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13"/>
      <c r="W11" s="1"/>
    </row>
    <row r="12" spans="1:28">
      <c r="A12" s="55" t="s">
        <v>46</v>
      </c>
      <c r="B12" s="56"/>
      <c r="C12" s="56"/>
      <c r="D12" s="56"/>
      <c r="E12" s="57"/>
      <c r="F12" s="52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4"/>
    </row>
    <row r="13" spans="1:28">
      <c r="A13" s="4">
        <v>1</v>
      </c>
      <c r="B13" s="14" t="s">
        <v>62</v>
      </c>
      <c r="C13" s="1">
        <f t="shared" ref="C13:C14" si="0">D13+K13+M13+O13+Q13+S13+U13+V13+W13</f>
        <v>4995367</v>
      </c>
      <c r="D13" s="1"/>
      <c r="E13" s="1"/>
      <c r="F13" s="1"/>
      <c r="G13" s="1"/>
      <c r="H13" s="1"/>
      <c r="I13" s="1"/>
      <c r="J13" s="6">
        <v>2</v>
      </c>
      <c r="K13" s="1">
        <v>4995367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8">
      <c r="A14" s="4">
        <f>A13+1</f>
        <v>2</v>
      </c>
      <c r="B14" s="14" t="s">
        <v>63</v>
      </c>
      <c r="C14" s="1">
        <f t="shared" si="0"/>
        <v>4588743</v>
      </c>
      <c r="D14" s="1"/>
      <c r="E14" s="1"/>
      <c r="F14" s="1"/>
      <c r="G14" s="1"/>
      <c r="H14" s="1"/>
      <c r="I14" s="1"/>
      <c r="J14" s="4">
        <v>2</v>
      </c>
      <c r="K14" s="1">
        <v>4588743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8">
      <c r="A15" s="50" t="s">
        <v>64</v>
      </c>
      <c r="B15" s="51"/>
      <c r="C15" s="1">
        <f>SUM(C13:C14)</f>
        <v>9584110</v>
      </c>
      <c r="D15" s="1"/>
      <c r="E15" s="1"/>
      <c r="F15" s="1"/>
      <c r="G15" s="1"/>
      <c r="H15" s="1"/>
      <c r="I15" s="1"/>
      <c r="J15" s="6">
        <f>SUM(J13:J14)</f>
        <v>4</v>
      </c>
      <c r="K15" s="1">
        <f>SUM(K13:K14)</f>
        <v>9584110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</sheetData>
  <mergeCells count="19">
    <mergeCell ref="E7:I7"/>
    <mergeCell ref="R6:S8"/>
    <mergeCell ref="T6:U8"/>
    <mergeCell ref="A15:B15"/>
    <mergeCell ref="F12:W12"/>
    <mergeCell ref="A12:E12"/>
    <mergeCell ref="W6:W8"/>
    <mergeCell ref="A11:U11"/>
    <mergeCell ref="A5:A9"/>
    <mergeCell ref="B5:B9"/>
    <mergeCell ref="D5:V5"/>
    <mergeCell ref="D6:I6"/>
    <mergeCell ref="V6:V8"/>
    <mergeCell ref="C5:C8"/>
    <mergeCell ref="J6:K8"/>
    <mergeCell ref="L6:M8"/>
    <mergeCell ref="N6:O8"/>
    <mergeCell ref="P6:Q8"/>
    <mergeCell ref="D7:D8"/>
  </mergeCells>
  <pageMargins left="0.17" right="0.17" top="0.26" bottom="0.22" header="0.17" footer="0.17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характеристика мкд</vt:lpstr>
      <vt:lpstr>виды работ</vt:lpstr>
      <vt:lpstr>'виды работ'!Область_печати</vt:lpstr>
      <vt:lpstr>'характеристика мкд'!Область_печати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2014-12-22T11:47:02Z</dcterms:modified>
</cp:coreProperties>
</file>